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整備担当\☆５,林道関係\05-1　工事関係（県営）\R6\08 世戸谷粟山奥線　粟山奥工区\02-1 PPI\"/>
    </mc:Choice>
  </mc:AlternateContent>
  <xr:revisionPtr revIDLastSave="0" documentId="13_ncr:1_{762B5FEF-B191-4AE0-AE4D-67869390FB47}" xr6:coauthVersionLast="47" xr6:coauthVersionMax="47" xr10:uidLastSave="{00000000-0000-0000-0000-000000000000}"/>
  <bookViews>
    <workbookView xWindow="28680" yWindow="408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工事費内訳書!$A$1:$G$90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工事費内訳書!$G$90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工事費内訳書!$I$90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9" l="1"/>
  <c r="G15" i="59"/>
  <c r="G14" i="59" s="1"/>
  <c r="G13" i="59" s="1"/>
  <c r="G22" i="59"/>
  <c r="G28" i="59"/>
  <c r="G34" i="59"/>
  <c r="G39" i="59"/>
  <c r="G46" i="59"/>
  <c r="G45" i="59" s="1"/>
  <c r="G44" i="59" s="1"/>
  <c r="G56" i="59"/>
  <c r="G55" i="59" s="1"/>
  <c r="G54" i="59" s="1"/>
  <c r="G60" i="59"/>
  <c r="G59" i="59" s="1"/>
  <c r="G61" i="59"/>
  <c r="G67" i="59"/>
  <c r="G66" i="59" s="1"/>
  <c r="G65" i="59" s="1"/>
  <c r="G70" i="59"/>
  <c r="G69" i="59" s="1"/>
  <c r="G71" i="59"/>
  <c r="G74" i="59"/>
  <c r="G75" i="59"/>
  <c r="G78" i="59"/>
  <c r="G77" i="59" s="1"/>
  <c r="G73" i="59" s="1"/>
  <c r="G84" i="59"/>
  <c r="G83" i="59" s="1"/>
  <c r="G86" i="59"/>
  <c r="G12" i="59" l="1"/>
  <c r="G11" i="59" s="1"/>
  <c r="G89" i="59" s="1"/>
  <c r="G90" i="59" s="1"/>
</calcChain>
</file>

<file path=xl/sharedStrings.xml><?xml version="1.0" encoding="utf-8"?>
<sst xmlns="http://schemas.openxmlformats.org/spreadsheetml/2006/main" count="175" uniqueCount="92">
  <si>
    <t>住　　　　所</t>
  </si>
  <si>
    <t>商号又は名称</t>
  </si>
  <si>
    <t>代 表 者 名</t>
  </si>
  <si>
    <t>工事費内訳書</t>
  </si>
  <si>
    <t>工 事 名</t>
  </si>
  <si>
    <t>Ｒ６三林　林開世戸谷粟山奥線粟山奥　三好市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</si>
  <si>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</si>
  <si>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</si>
  <si>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</si>
  <si>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</si>
  <si>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</si>
  <si>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</si>
  <si>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</si>
  <si>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</si>
  <si>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</si>
  <si>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</si>
  <si>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_x000D_No.29+11.3(EC.17)～No.34+14.0</t>
  </si>
  <si>
    <t>切土　礫質土
_x000D_</t>
  </si>
  <si>
    <t>m3</t>
  </si>
  <si>
    <t>㎡</t>
  </si>
  <si>
    <t>切土　軟岩Ⅰ(A)
_x000D_</t>
  </si>
  <si>
    <t>切土　軟岩Ⅱ
_x000D_</t>
  </si>
  <si>
    <t>丸太筋工(1段積)
_x000D_</t>
  </si>
  <si>
    <t>ｍ</t>
  </si>
  <si>
    <t>丸太筋工(皮剥無　先端加工有　2本筋工)
_x000D_</t>
  </si>
  <si>
    <t>捨土
_x000D_</t>
  </si>
  <si>
    <t>路面工
_x000D_</t>
  </si>
  <si>
    <t>路面工
_x000D_A=264.2m2　L=73.5m</t>
  </si>
  <si>
    <t>溶接金網敷設工
_x000D_φ6.0×150×150</t>
  </si>
  <si>
    <t>溝形鋼
_x000D_厚6cm×高125×幅65(mm) 13.4kg/m</t>
  </si>
  <si>
    <t>kg</t>
  </si>
  <si>
    <t>舗装止め丸太工(1段)
_x000D_</t>
  </si>
  <si>
    <t>均し型枠
_x000D_一般型枠,均しｺﾝｸﾘｰﾄ</t>
  </si>
  <si>
    <t>法面保護工
_x000D_</t>
  </si>
  <si>
    <t>法面保護工
_x000D_A=278.2m2</t>
  </si>
  <si>
    <t>植生マット工（腐食型）
_x000D_1m×10m,亀甲金網付,φ9×200アンカー仕様</t>
  </si>
  <si>
    <t>擁壁工
_x000D_</t>
  </si>
  <si>
    <t>擁壁工
_x000D_V=29.4m3</t>
  </si>
  <si>
    <t>擁壁工(コンクリート)
_x000D_No.33+12.6～No.34</t>
  </si>
  <si>
    <t>ton</t>
  </si>
  <si>
    <t>道路付属施設工
_x000D_</t>
  </si>
  <si>
    <t>仮設工
_x000D_</t>
  </si>
  <si>
    <t>落石防護柵工
_x000D_</t>
  </si>
  <si>
    <t>支障木処理工
_x000D_</t>
  </si>
  <si>
    <t>枝条片付
_x000D_</t>
  </si>
  <si>
    <t>根株処理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</si>
  <si>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</si>
  <si>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</si>
  <si>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</si>
  <si>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</si>
  <si>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</si>
  <si>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</si>
  <si>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</si>
  <si>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</si>
  <si>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</si>
  <si>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地山掘削工(床堀)　礫質土
機械掘削</t>
    <phoneticPr fontId="7"/>
  </si>
  <si>
    <t>地山掘削工(片切)　礫質土
機械掘削</t>
    <phoneticPr fontId="7"/>
  </si>
  <si>
    <t xml:space="preserve">埋戻し
</t>
    <phoneticPr fontId="7"/>
  </si>
  <si>
    <t>地山掘削工(オープンカット)　礫質土
機械掘削</t>
    <phoneticPr fontId="7"/>
  </si>
  <si>
    <t>掘削土積込　礫質土
機械積込</t>
    <phoneticPr fontId="7"/>
  </si>
  <si>
    <t>切土法面整形　礫質土
機械</t>
    <rPh sb="7" eb="10">
      <t>レキシツド</t>
    </rPh>
    <phoneticPr fontId="7"/>
  </si>
  <si>
    <t>地山掘削工(床堀)　軟岩Ⅰ(A)
機械掘削</t>
    <phoneticPr fontId="7"/>
  </si>
  <si>
    <t>地山掘削工(片切)　軟岩Ⅰ(A)
機械掘削</t>
    <phoneticPr fontId="7"/>
  </si>
  <si>
    <t>地山掘削工(オープンカット)　軟岩Ⅰ(A)
機械掘削</t>
    <phoneticPr fontId="7"/>
  </si>
  <si>
    <t>掘削土積込　軟岩Ⅰ(A)
機械積込</t>
    <phoneticPr fontId="7"/>
  </si>
  <si>
    <t>切土法面整形　軟岩(Ⅰ)A
機械</t>
    <rPh sb="14" eb="16">
      <t>キカイ</t>
    </rPh>
    <phoneticPr fontId="7"/>
  </si>
  <si>
    <t>地山掘削工(床堀)　軟岩Ⅱ
機械掘削</t>
    <rPh sb="14" eb="16">
      <t>キカイ</t>
    </rPh>
    <rPh sb="16" eb="18">
      <t>クッサク</t>
    </rPh>
    <phoneticPr fontId="7"/>
  </si>
  <si>
    <t>地山掘削工(片切)　軟岩Ⅱ
機械掘削</t>
    <phoneticPr fontId="7"/>
  </si>
  <si>
    <t>地山掘削工(オープンカット)　軟岩Ⅱ
機械掘削</t>
    <phoneticPr fontId="7"/>
  </si>
  <si>
    <t>掘削土取除き
機械取除き</t>
    <rPh sb="9" eb="10">
      <t>ト</t>
    </rPh>
    <rPh sb="10" eb="11">
      <t>ノゾ</t>
    </rPh>
    <phoneticPr fontId="7"/>
  </si>
  <si>
    <t>掘削土積込　軟岩Ⅱ
機械積込</t>
    <rPh sb="12" eb="13">
      <t>ツ</t>
    </rPh>
    <rPh sb="13" eb="14">
      <t>コ</t>
    </rPh>
    <phoneticPr fontId="7"/>
  </si>
  <si>
    <t xml:space="preserve">土羽（木材集積場）
</t>
    <phoneticPr fontId="7"/>
  </si>
  <si>
    <t xml:space="preserve">盛土法面整形(削取り整形)
</t>
    <phoneticPr fontId="7"/>
  </si>
  <si>
    <t>植生シート
植生シート工,肥料袋無･人工張芝付(一重ﾈｯﾄ標準)</t>
    <rPh sb="0" eb="2">
      <t>ショクセイ</t>
    </rPh>
    <phoneticPr fontId="7"/>
  </si>
  <si>
    <t xml:space="preserve">機械運搬　礫質土
L=0.5km
</t>
    <rPh sb="0" eb="2">
      <t>キカイ</t>
    </rPh>
    <phoneticPr fontId="7"/>
  </si>
  <si>
    <t xml:space="preserve">機械運搬　軟岩Ⅰ(A)
L=0.5km
</t>
    <rPh sb="0" eb="2">
      <t>キカイ</t>
    </rPh>
    <phoneticPr fontId="7"/>
  </si>
  <si>
    <t xml:space="preserve">機械運搬　軟岩Ⅱ
L=0.5km
</t>
    <rPh sb="0" eb="2">
      <t>キカイ</t>
    </rPh>
    <phoneticPr fontId="7"/>
  </si>
  <si>
    <t>機械盛土
路体</t>
    <rPh sb="0" eb="2">
      <t>キカイ</t>
    </rPh>
    <rPh sb="2" eb="4">
      <t>モリド</t>
    </rPh>
    <rPh sb="5" eb="6">
      <t>ロ</t>
    </rPh>
    <rPh sb="6" eb="7">
      <t>タイ</t>
    </rPh>
    <phoneticPr fontId="7"/>
  </si>
  <si>
    <t xml:space="preserve">コンクリート路面工
</t>
    <phoneticPr fontId="7"/>
  </si>
  <si>
    <t>コンクリート路面工
厚さ15cm</t>
    <phoneticPr fontId="7"/>
  </si>
  <si>
    <t>不陸整正</t>
    <phoneticPr fontId="7"/>
  </si>
  <si>
    <t>目地材設置工
瀝青繊維質目地板 t=10mm</t>
    <phoneticPr fontId="7"/>
  </si>
  <si>
    <t xml:space="preserve">モルタル吹付工
t=7cm
</t>
    <phoneticPr fontId="7"/>
  </si>
  <si>
    <t>重力式擁壁
一般養生,W/C≦60%,18-8-40(高炉)</t>
    <phoneticPr fontId="7"/>
  </si>
  <si>
    <t>基面整正</t>
    <rPh sb="2" eb="4">
      <t>セイセイ</t>
    </rPh>
    <phoneticPr fontId="7"/>
  </si>
  <si>
    <t>鉄筋加工
13mm以下</t>
    <rPh sb="0" eb="4">
      <t>テッキンカコウ</t>
    </rPh>
    <phoneticPr fontId="7"/>
  </si>
  <si>
    <t>ガードレール設置工
土中建込,塗装品C-4E</t>
    <phoneticPr fontId="7"/>
  </si>
  <si>
    <t xml:space="preserve">枝条片付
</t>
    <phoneticPr fontId="7"/>
  </si>
  <si>
    <t xml:space="preserve">木材チップ化
</t>
    <phoneticPr fontId="7"/>
  </si>
  <si>
    <t xml:space="preserve">チップ運搬
L=0.5km
</t>
    <phoneticPr fontId="7"/>
  </si>
  <si>
    <t xml:space="preserve">根株運搬
L=0.5km
</t>
    <phoneticPr fontId="7"/>
  </si>
  <si>
    <t>土工
V=1,023m3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</si>
</sst>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92"/>
  <sheetViews>
    <sheetView showGridLines="0" tabSelected="1" topLeftCell="A7" zoomScale="160" zoomScaleNormal="160" zoomScaleSheetLayoutView="100" workbookViewId="0">
      <selection activeCell="H10" sqref="H10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+G11+G83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+G13+G44+G54+G59+G65+G69+G73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91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+G15+G22+G28+G34+G39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17</v>
      </c>
      <c r="E15" s="10" t="s">
        <v>13</v>
      </c>
      <c r="F15" s="11">
        <v>1</v>
      </c>
      <c r="G15" s="12">
        <f>+G16+G17+G18+G19+G20+G21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55</v>
      </c>
      <c r="E16" s="10" t="s">
        <v>18</v>
      </c>
      <c r="F16" s="11">
        <v>23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57</v>
      </c>
      <c r="E17" s="10" t="s">
        <v>18</v>
      </c>
      <c r="F17" s="11">
        <v>25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56</v>
      </c>
      <c r="E18" s="10" t="s">
        <v>18</v>
      </c>
      <c r="F18" s="11">
        <v>117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58</v>
      </c>
      <c r="E19" s="10" t="s">
        <v>18</v>
      </c>
      <c r="F19" s="11">
        <v>26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59</v>
      </c>
      <c r="E20" s="10" t="s">
        <v>18</v>
      </c>
      <c r="F20" s="11">
        <v>154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60</v>
      </c>
      <c r="E21" s="10" t="s">
        <v>19</v>
      </c>
      <c r="F21" s="11">
        <v>95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20</v>
      </c>
      <c r="E22" s="10" t="s">
        <v>13</v>
      </c>
      <c r="F22" s="11">
        <v>1</v>
      </c>
      <c r="G22" s="12">
        <f>+G23+G24+G25+G26+G27</f>
        <v>0</v>
      </c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61</v>
      </c>
      <c r="E23" s="10" t="s">
        <v>18</v>
      </c>
      <c r="F23" s="11">
        <v>93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62</v>
      </c>
      <c r="E24" s="10" t="s">
        <v>18</v>
      </c>
      <c r="F24" s="11">
        <v>515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63</v>
      </c>
      <c r="E25" s="10" t="s">
        <v>18</v>
      </c>
      <c r="F25" s="11">
        <v>136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64</v>
      </c>
      <c r="E26" s="10" t="s">
        <v>18</v>
      </c>
      <c r="F26" s="11">
        <v>688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65</v>
      </c>
      <c r="E27" s="10" t="s">
        <v>19</v>
      </c>
      <c r="F27" s="11">
        <v>183.2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21</v>
      </c>
      <c r="E28" s="10" t="s">
        <v>13</v>
      </c>
      <c r="F28" s="11">
        <v>1</v>
      </c>
      <c r="G28" s="12">
        <f>+G29+G30+G31+G32+G33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66</v>
      </c>
      <c r="E29" s="10" t="s">
        <v>18</v>
      </c>
      <c r="F29" s="11">
        <v>10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67</v>
      </c>
      <c r="E30" s="10" t="s">
        <v>18</v>
      </c>
      <c r="F30" s="11">
        <v>74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68</v>
      </c>
      <c r="E31" s="10" t="s">
        <v>18</v>
      </c>
      <c r="F31" s="11">
        <v>29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69</v>
      </c>
      <c r="E32" s="10" t="s">
        <v>18</v>
      </c>
      <c r="F32" s="11">
        <v>3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70</v>
      </c>
      <c r="E33" s="10" t="s">
        <v>18</v>
      </c>
      <c r="F33" s="11">
        <v>105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71</v>
      </c>
      <c r="E34" s="10" t="s">
        <v>13</v>
      </c>
      <c r="F34" s="11">
        <v>1</v>
      </c>
      <c r="G34" s="12">
        <f>+G35+G36+G37+G38</f>
        <v>0</v>
      </c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72</v>
      </c>
      <c r="E35" s="10" t="s">
        <v>19</v>
      </c>
      <c r="F35" s="11">
        <v>324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73</v>
      </c>
      <c r="E36" s="10" t="s">
        <v>19</v>
      </c>
      <c r="F36" s="11">
        <v>316.5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22</v>
      </c>
      <c r="E37" s="10" t="s">
        <v>23</v>
      </c>
      <c r="F37" s="11">
        <v>75.400000000000006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24</v>
      </c>
      <c r="E38" s="10" t="s">
        <v>23</v>
      </c>
      <c r="F38" s="11">
        <v>69.099999999999994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25</v>
      </c>
      <c r="E39" s="10" t="s">
        <v>13</v>
      </c>
      <c r="F39" s="11">
        <v>1</v>
      </c>
      <c r="G39" s="12">
        <f>+G40+G41+G42+G43</f>
        <v>0</v>
      </c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74</v>
      </c>
      <c r="E40" s="10" t="s">
        <v>18</v>
      </c>
      <c r="F40" s="11">
        <v>154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75</v>
      </c>
      <c r="E41" s="10" t="s">
        <v>18</v>
      </c>
      <c r="F41" s="11">
        <v>688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76</v>
      </c>
      <c r="E42" s="10" t="s">
        <v>18</v>
      </c>
      <c r="F42" s="11">
        <v>105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77</v>
      </c>
      <c r="E43" s="10" t="s">
        <v>18</v>
      </c>
      <c r="F43" s="11">
        <v>947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33" t="s">
        <v>26</v>
      </c>
      <c r="C44" s="33"/>
      <c r="D44" s="34"/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2</v>
      </c>
    </row>
    <row r="45" spans="1:10" ht="42" customHeight="1" x14ac:dyDescent="0.15">
      <c r="A45" s="15"/>
      <c r="B45" s="16"/>
      <c r="C45" s="33" t="s">
        <v>27</v>
      </c>
      <c r="D45" s="34"/>
      <c r="E45" s="10" t="s">
        <v>13</v>
      </c>
      <c r="F45" s="11">
        <v>1</v>
      </c>
      <c r="G45" s="12">
        <f>+G46</f>
        <v>0</v>
      </c>
      <c r="H45" s="13"/>
      <c r="I45" s="14">
        <v>36</v>
      </c>
      <c r="J45" s="14">
        <v>3</v>
      </c>
    </row>
    <row r="46" spans="1:10" ht="42" customHeight="1" x14ac:dyDescent="0.15">
      <c r="A46" s="15"/>
      <c r="B46" s="16"/>
      <c r="C46" s="16"/>
      <c r="D46" s="17" t="s">
        <v>78</v>
      </c>
      <c r="E46" s="10" t="s">
        <v>13</v>
      </c>
      <c r="F46" s="11">
        <v>1</v>
      </c>
      <c r="G46" s="12">
        <f>+G47+G48+G49+G50+G51+G52+G53</f>
        <v>0</v>
      </c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79</v>
      </c>
      <c r="E47" s="10" t="s">
        <v>19</v>
      </c>
      <c r="F47" s="11">
        <v>264.2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80</v>
      </c>
      <c r="E48" s="10" t="s">
        <v>19</v>
      </c>
      <c r="F48" s="11">
        <v>264.2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28</v>
      </c>
      <c r="E49" s="10" t="s">
        <v>19</v>
      </c>
      <c r="F49" s="11">
        <v>242.3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29</v>
      </c>
      <c r="E50" s="10" t="s">
        <v>30</v>
      </c>
      <c r="F50" s="11">
        <v>375.2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81</v>
      </c>
      <c r="E51" s="10" t="s">
        <v>19</v>
      </c>
      <c r="F51" s="11">
        <v>5.4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31</v>
      </c>
      <c r="E52" s="10" t="s">
        <v>23</v>
      </c>
      <c r="F52" s="11">
        <v>117.5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32</v>
      </c>
      <c r="E53" s="10" t="s">
        <v>19</v>
      </c>
      <c r="F53" s="11">
        <v>3.3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33" t="s">
        <v>33</v>
      </c>
      <c r="C54" s="33"/>
      <c r="D54" s="34"/>
      <c r="E54" s="10" t="s">
        <v>13</v>
      </c>
      <c r="F54" s="11">
        <v>1</v>
      </c>
      <c r="G54" s="12">
        <f>+G55</f>
        <v>0</v>
      </c>
      <c r="H54" s="13"/>
      <c r="I54" s="14">
        <v>45</v>
      </c>
      <c r="J54" s="14">
        <v>2</v>
      </c>
    </row>
    <row r="55" spans="1:10" ht="42" customHeight="1" x14ac:dyDescent="0.15">
      <c r="A55" s="15"/>
      <c r="B55" s="16"/>
      <c r="C55" s="33" t="s">
        <v>34</v>
      </c>
      <c r="D55" s="34"/>
      <c r="E55" s="10" t="s">
        <v>13</v>
      </c>
      <c r="F55" s="11">
        <v>1</v>
      </c>
      <c r="G55" s="12">
        <f>+G56</f>
        <v>0</v>
      </c>
      <c r="H55" s="13"/>
      <c r="I55" s="14">
        <v>46</v>
      </c>
      <c r="J55" s="14">
        <v>3</v>
      </c>
    </row>
    <row r="56" spans="1:10" ht="42" customHeight="1" x14ac:dyDescent="0.15">
      <c r="A56" s="15"/>
      <c r="B56" s="16"/>
      <c r="C56" s="16"/>
      <c r="D56" s="17" t="s">
        <v>33</v>
      </c>
      <c r="E56" s="10" t="s">
        <v>13</v>
      </c>
      <c r="F56" s="11">
        <v>1</v>
      </c>
      <c r="G56" s="12">
        <f>+G57+G58</f>
        <v>0</v>
      </c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35</v>
      </c>
      <c r="E57" s="10" t="s">
        <v>19</v>
      </c>
      <c r="F57" s="11">
        <v>95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82</v>
      </c>
      <c r="E58" s="10" t="s">
        <v>19</v>
      </c>
      <c r="F58" s="11">
        <v>183.2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33" t="s">
        <v>36</v>
      </c>
      <c r="C59" s="33"/>
      <c r="D59" s="34"/>
      <c r="E59" s="10" t="s">
        <v>13</v>
      </c>
      <c r="F59" s="11">
        <v>1</v>
      </c>
      <c r="G59" s="12">
        <f>+G60</f>
        <v>0</v>
      </c>
      <c r="H59" s="13"/>
      <c r="I59" s="14">
        <v>50</v>
      </c>
      <c r="J59" s="14">
        <v>2</v>
      </c>
    </row>
    <row r="60" spans="1:10" ht="42" customHeight="1" x14ac:dyDescent="0.15">
      <c r="A60" s="15"/>
      <c r="B60" s="16"/>
      <c r="C60" s="33" t="s">
        <v>37</v>
      </c>
      <c r="D60" s="34"/>
      <c r="E60" s="10" t="s">
        <v>13</v>
      </c>
      <c r="F60" s="11">
        <v>1</v>
      </c>
      <c r="G60" s="12">
        <f>+G61</f>
        <v>0</v>
      </c>
      <c r="H60" s="13"/>
      <c r="I60" s="14">
        <v>51</v>
      </c>
      <c r="J60" s="14">
        <v>3</v>
      </c>
    </row>
    <row r="61" spans="1:10" ht="42" customHeight="1" x14ac:dyDescent="0.15">
      <c r="A61" s="15"/>
      <c r="B61" s="16"/>
      <c r="C61" s="16"/>
      <c r="D61" s="17" t="s">
        <v>38</v>
      </c>
      <c r="E61" s="10" t="s">
        <v>13</v>
      </c>
      <c r="F61" s="11">
        <v>1</v>
      </c>
      <c r="G61" s="12">
        <f>+G62+G63+G64</f>
        <v>0</v>
      </c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83</v>
      </c>
      <c r="E62" s="10" t="s">
        <v>18</v>
      </c>
      <c r="F62" s="11">
        <v>29.4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84</v>
      </c>
      <c r="E63" s="10" t="s">
        <v>19</v>
      </c>
      <c r="F63" s="11">
        <v>13.3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85</v>
      </c>
      <c r="E64" s="10" t="s">
        <v>39</v>
      </c>
      <c r="F64" s="11">
        <v>0.01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33" t="s">
        <v>40</v>
      </c>
      <c r="C65" s="33"/>
      <c r="D65" s="34"/>
      <c r="E65" s="10" t="s">
        <v>13</v>
      </c>
      <c r="F65" s="11">
        <v>1</v>
      </c>
      <c r="G65" s="12">
        <f>+G66</f>
        <v>0</v>
      </c>
      <c r="H65" s="13"/>
      <c r="I65" s="14">
        <v>56</v>
      </c>
      <c r="J65" s="14">
        <v>2</v>
      </c>
    </row>
    <row r="66" spans="1:10" ht="42" customHeight="1" x14ac:dyDescent="0.15">
      <c r="A66" s="15"/>
      <c r="B66" s="16"/>
      <c r="C66" s="33" t="s">
        <v>40</v>
      </c>
      <c r="D66" s="34"/>
      <c r="E66" s="10" t="s">
        <v>13</v>
      </c>
      <c r="F66" s="11">
        <v>1</v>
      </c>
      <c r="G66" s="12">
        <f>+G67</f>
        <v>0</v>
      </c>
      <c r="H66" s="13"/>
      <c r="I66" s="14">
        <v>57</v>
      </c>
      <c r="J66" s="14">
        <v>3</v>
      </c>
    </row>
    <row r="67" spans="1:10" ht="42" customHeight="1" x14ac:dyDescent="0.15">
      <c r="A67" s="15"/>
      <c r="B67" s="16"/>
      <c r="C67" s="16"/>
      <c r="D67" s="17" t="s">
        <v>40</v>
      </c>
      <c r="E67" s="10" t="s">
        <v>13</v>
      </c>
      <c r="F67" s="11">
        <v>1</v>
      </c>
      <c r="G67" s="12">
        <f>+G68</f>
        <v>0</v>
      </c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86</v>
      </c>
      <c r="E68" s="10" t="s">
        <v>23</v>
      </c>
      <c r="F68" s="11">
        <v>29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33" t="s">
        <v>41</v>
      </c>
      <c r="C69" s="33"/>
      <c r="D69" s="34"/>
      <c r="E69" s="10" t="s">
        <v>13</v>
      </c>
      <c r="F69" s="11">
        <v>1</v>
      </c>
      <c r="G69" s="12">
        <f>+G70</f>
        <v>0</v>
      </c>
      <c r="H69" s="13"/>
      <c r="I69" s="14">
        <v>60</v>
      </c>
      <c r="J69" s="14">
        <v>2</v>
      </c>
    </row>
    <row r="70" spans="1:10" ht="42" customHeight="1" x14ac:dyDescent="0.15">
      <c r="A70" s="15"/>
      <c r="B70" s="16"/>
      <c r="C70" s="33" t="s">
        <v>41</v>
      </c>
      <c r="D70" s="34"/>
      <c r="E70" s="10" t="s">
        <v>13</v>
      </c>
      <c r="F70" s="11">
        <v>1</v>
      </c>
      <c r="G70" s="12">
        <f>+G71</f>
        <v>0</v>
      </c>
      <c r="H70" s="13"/>
      <c r="I70" s="14">
        <v>61</v>
      </c>
      <c r="J70" s="14">
        <v>3</v>
      </c>
    </row>
    <row r="71" spans="1:10" ht="42" customHeight="1" x14ac:dyDescent="0.15">
      <c r="A71" s="15"/>
      <c r="B71" s="16"/>
      <c r="C71" s="16"/>
      <c r="D71" s="17" t="s">
        <v>42</v>
      </c>
      <c r="E71" s="10" t="s">
        <v>13</v>
      </c>
      <c r="F71" s="11">
        <v>1</v>
      </c>
      <c r="G71" s="12">
        <f>+G72</f>
        <v>0</v>
      </c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42</v>
      </c>
      <c r="E72" s="10" t="s">
        <v>23</v>
      </c>
      <c r="F72" s="11">
        <v>50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33" t="s">
        <v>43</v>
      </c>
      <c r="C73" s="33"/>
      <c r="D73" s="34"/>
      <c r="E73" s="10" t="s">
        <v>13</v>
      </c>
      <c r="F73" s="11">
        <v>1</v>
      </c>
      <c r="G73" s="12">
        <f>+G74+G77</f>
        <v>0</v>
      </c>
      <c r="H73" s="13"/>
      <c r="I73" s="14">
        <v>64</v>
      </c>
      <c r="J73" s="14">
        <v>2</v>
      </c>
    </row>
    <row r="74" spans="1:10" ht="42" customHeight="1" x14ac:dyDescent="0.15">
      <c r="A74" s="15"/>
      <c r="B74" s="16"/>
      <c r="C74" s="33" t="s">
        <v>44</v>
      </c>
      <c r="D74" s="34"/>
      <c r="E74" s="10" t="s">
        <v>13</v>
      </c>
      <c r="F74" s="11">
        <v>1</v>
      </c>
      <c r="G74" s="12">
        <f>+G75</f>
        <v>0</v>
      </c>
      <c r="H74" s="13"/>
      <c r="I74" s="14">
        <v>65</v>
      </c>
      <c r="J74" s="14">
        <v>3</v>
      </c>
    </row>
    <row r="75" spans="1:10" ht="42" customHeight="1" x14ac:dyDescent="0.15">
      <c r="A75" s="15"/>
      <c r="B75" s="16"/>
      <c r="C75" s="16"/>
      <c r="D75" s="17" t="s">
        <v>44</v>
      </c>
      <c r="E75" s="10" t="s">
        <v>13</v>
      </c>
      <c r="F75" s="11">
        <v>1</v>
      </c>
      <c r="G75" s="12">
        <f>+G76</f>
        <v>0</v>
      </c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87</v>
      </c>
      <c r="E76" s="10" t="s">
        <v>19</v>
      </c>
      <c r="F76" s="11">
        <v>624.4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33" t="s">
        <v>45</v>
      </c>
      <c r="D77" s="34"/>
      <c r="E77" s="10" t="s">
        <v>13</v>
      </c>
      <c r="F77" s="11">
        <v>1</v>
      </c>
      <c r="G77" s="12">
        <f>+G78</f>
        <v>0</v>
      </c>
      <c r="H77" s="13"/>
      <c r="I77" s="14">
        <v>68</v>
      </c>
      <c r="J77" s="14">
        <v>3</v>
      </c>
    </row>
    <row r="78" spans="1:10" ht="42" customHeight="1" x14ac:dyDescent="0.15">
      <c r="A78" s="15"/>
      <c r="B78" s="16"/>
      <c r="C78" s="16"/>
      <c r="D78" s="17" t="s">
        <v>45</v>
      </c>
      <c r="E78" s="10" t="s">
        <v>13</v>
      </c>
      <c r="F78" s="11">
        <v>1</v>
      </c>
      <c r="G78" s="12">
        <f>+G79+G80+G81+G82</f>
        <v>0</v>
      </c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90</v>
      </c>
      <c r="E79" s="10" t="s">
        <v>18</v>
      </c>
      <c r="F79" s="11">
        <v>29.8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88</v>
      </c>
      <c r="E80" s="10" t="s">
        <v>18</v>
      </c>
      <c r="F80" s="11">
        <v>23.4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89</v>
      </c>
      <c r="E81" s="10" t="s">
        <v>18</v>
      </c>
      <c r="F81" s="11">
        <v>37.5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24</v>
      </c>
      <c r="E82" s="10" t="s">
        <v>23</v>
      </c>
      <c r="F82" s="11">
        <v>30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32" t="s">
        <v>46</v>
      </c>
      <c r="B83" s="33"/>
      <c r="C83" s="33"/>
      <c r="D83" s="34"/>
      <c r="E83" s="10" t="s">
        <v>13</v>
      </c>
      <c r="F83" s="11">
        <v>1</v>
      </c>
      <c r="G83" s="12">
        <f>+G84+G86</f>
        <v>0</v>
      </c>
      <c r="H83" s="13"/>
      <c r="I83" s="14">
        <v>74</v>
      </c>
      <c r="J83" s="14"/>
    </row>
    <row r="84" spans="1:10" ht="42" customHeight="1" x14ac:dyDescent="0.15">
      <c r="A84" s="32" t="s">
        <v>47</v>
      </c>
      <c r="B84" s="33"/>
      <c r="C84" s="33"/>
      <c r="D84" s="34"/>
      <c r="E84" s="10" t="s">
        <v>13</v>
      </c>
      <c r="F84" s="11">
        <v>1</v>
      </c>
      <c r="G84" s="12">
        <f>+G85</f>
        <v>0</v>
      </c>
      <c r="H84" s="13"/>
      <c r="I84" s="14">
        <v>75</v>
      </c>
      <c r="J84" s="14">
        <v>200</v>
      </c>
    </row>
    <row r="85" spans="1:10" ht="42" customHeight="1" x14ac:dyDescent="0.15">
      <c r="A85" s="32" t="s">
        <v>48</v>
      </c>
      <c r="B85" s="33"/>
      <c r="C85" s="33"/>
      <c r="D85" s="34"/>
      <c r="E85" s="10" t="s">
        <v>13</v>
      </c>
      <c r="F85" s="11">
        <v>1</v>
      </c>
      <c r="G85" s="18"/>
      <c r="H85" s="13"/>
      <c r="I85" s="14">
        <v>76</v>
      </c>
      <c r="J85" s="14"/>
    </row>
    <row r="86" spans="1:10" ht="42" customHeight="1" x14ac:dyDescent="0.15">
      <c r="A86" s="32" t="s">
        <v>49</v>
      </c>
      <c r="B86" s="33"/>
      <c r="C86" s="33"/>
      <c r="D86" s="34"/>
      <c r="E86" s="10" t="s">
        <v>13</v>
      </c>
      <c r="F86" s="11">
        <v>1</v>
      </c>
      <c r="G86" s="12">
        <f>+G87</f>
        <v>0</v>
      </c>
      <c r="H86" s="13"/>
      <c r="I86" s="14">
        <v>77</v>
      </c>
      <c r="J86" s="14">
        <v>210</v>
      </c>
    </row>
    <row r="87" spans="1:10" ht="42" customHeight="1" x14ac:dyDescent="0.15">
      <c r="A87" s="32" t="s">
        <v>50</v>
      </c>
      <c r="B87" s="33"/>
      <c r="C87" s="33"/>
      <c r="D87" s="34"/>
      <c r="E87" s="10" t="s">
        <v>13</v>
      </c>
      <c r="F87" s="11">
        <v>1</v>
      </c>
      <c r="G87" s="18"/>
      <c r="H87" s="13"/>
      <c r="I87" s="14">
        <v>78</v>
      </c>
      <c r="J87" s="14"/>
    </row>
    <row r="88" spans="1:10" ht="42" customHeight="1" x14ac:dyDescent="0.15">
      <c r="A88" s="32" t="s">
        <v>51</v>
      </c>
      <c r="B88" s="33"/>
      <c r="C88" s="33"/>
      <c r="D88" s="34"/>
      <c r="E88" s="10" t="s">
        <v>13</v>
      </c>
      <c r="F88" s="11">
        <v>1</v>
      </c>
      <c r="G88" s="18"/>
      <c r="H88" s="13"/>
      <c r="I88" s="14">
        <v>79</v>
      </c>
      <c r="J88" s="14">
        <v>220</v>
      </c>
    </row>
    <row r="89" spans="1:10" ht="42" customHeight="1" x14ac:dyDescent="0.15">
      <c r="A89" s="32" t="s">
        <v>52</v>
      </c>
      <c r="B89" s="33"/>
      <c r="C89" s="33"/>
      <c r="D89" s="34"/>
      <c r="E89" s="10" t="s">
        <v>13</v>
      </c>
      <c r="F89" s="11">
        <v>1</v>
      </c>
      <c r="G89" s="12">
        <f>+G10+G88</f>
        <v>0</v>
      </c>
      <c r="H89" s="13"/>
      <c r="I89" s="14">
        <v>80</v>
      </c>
      <c r="J89" s="14">
        <v>30</v>
      </c>
    </row>
    <row r="90" spans="1:10" ht="42" customHeight="1" x14ac:dyDescent="0.15">
      <c r="A90" s="23" t="s">
        <v>53</v>
      </c>
      <c r="B90" s="24"/>
      <c r="C90" s="24"/>
      <c r="D90" s="25"/>
      <c r="E90" s="19" t="s">
        <v>54</v>
      </c>
      <c r="F90" s="20" t="s">
        <v>54</v>
      </c>
      <c r="G90" s="21">
        <f>G89</f>
        <v>0</v>
      </c>
      <c r="I90" s="22">
        <v>81</v>
      </c>
      <c r="J90" s="22">
        <v>90</v>
      </c>
    </row>
    <row r="91" spans="1:10" ht="42" customHeight="1" x14ac:dyDescent="0.15"/>
    <row r="92" spans="1:10" ht="42" customHeight="1" x14ac:dyDescent="0.15"/>
  </sheetData>
  <sheetProtection algorithmName="SHA-512" hashValue="4ZxLgbgRK7acc08Ikg5tSufiS6Py7lRgJMWMao8Fj7EDMNDZ4GiNrPFJZpZl5AFF+sTJRVUn1ugxDm98IeR30Q==" saltValue="ixIoJCBXEYYmUl2TzpV7aA==" spinCount="100000" sheet="1" objects="1" scenarios="1"/>
  <mergeCells count="32">
    <mergeCell ref="A89:D89"/>
    <mergeCell ref="A84:D84"/>
    <mergeCell ref="A85:D85"/>
    <mergeCell ref="A86:D86"/>
    <mergeCell ref="A87:D87"/>
    <mergeCell ref="A88:D88"/>
    <mergeCell ref="C70:D70"/>
    <mergeCell ref="B73:D73"/>
    <mergeCell ref="C74:D74"/>
    <mergeCell ref="C77:D77"/>
    <mergeCell ref="A83:D83"/>
    <mergeCell ref="B59:D59"/>
    <mergeCell ref="C60:D60"/>
    <mergeCell ref="B65:D65"/>
    <mergeCell ref="C66:D66"/>
    <mergeCell ref="B69:D69"/>
    <mergeCell ref="A90:D9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4:D44"/>
    <mergeCell ref="C45:D45"/>
    <mergeCell ref="B54:D54"/>
    <mergeCell ref="C55:D55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suzuki hayato</cp:lastModifiedBy>
  <cp:lastPrinted>2024-10-01T07:28:13Z</cp:lastPrinted>
  <dcterms:created xsi:type="dcterms:W3CDTF">2014-01-09T08:55:00Z</dcterms:created>
  <dcterms:modified xsi:type="dcterms:W3CDTF">2024-10-01T07:31:53Z</dcterms:modified>
</cp:coreProperties>
</file>